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2FB6E39-094A-44AE-B904-99B81264A3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0" i="5" l="1"/>
  <c r="AP10" i="5"/>
  <c r="AO10" i="5"/>
  <c r="AN10" i="5"/>
  <c r="AM10" i="5"/>
  <c r="AE10" i="5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F10" i="5"/>
  <c r="E10" i="5"/>
  <c r="AS4" i="5"/>
  <c r="AS10" i="5" s="1"/>
  <c r="AG4" i="5"/>
  <c r="AG10" i="5" s="1"/>
  <c r="J10" i="5" l="1"/>
  <c r="AF10" i="5"/>
  <c r="AR10" i="5"/>
  <c r="I15" i="5"/>
  <c r="H15" i="5"/>
  <c r="G15" i="5"/>
  <c r="F15" i="5"/>
  <c r="E15" i="5"/>
  <c r="I14" i="5"/>
  <c r="H14" i="5"/>
  <c r="G14" i="5"/>
  <c r="F14" i="5"/>
  <c r="E14" i="5"/>
  <c r="O14" i="5" l="1"/>
  <c r="F16" i="5"/>
  <c r="N14" i="5"/>
  <c r="L14" i="5"/>
  <c r="H16" i="5"/>
  <c r="M14" i="5"/>
  <c r="E16" i="5"/>
  <c r="G16" i="5"/>
  <c r="I16" i="5"/>
  <c r="K15" i="5"/>
  <c r="O16" i="5"/>
  <c r="O15" i="5"/>
  <c r="L16" i="5"/>
  <c r="N15" i="5"/>
  <c r="L15" i="5"/>
  <c r="M15" i="5"/>
  <c r="N16" i="5" l="1"/>
  <c r="M16" i="5"/>
  <c r="J15" i="5"/>
  <c r="J14" i="5" l="1"/>
  <c r="K16" i="5"/>
  <c r="J16" i="5" s="1"/>
</calcChain>
</file>

<file path=xl/sharedStrings.xml><?xml version="1.0" encoding="utf-8"?>
<sst xmlns="http://schemas.openxmlformats.org/spreadsheetml/2006/main" count="83" uniqueCount="35">
  <si>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</si>
  <si>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</si>
  <si>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</si>
  <si>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</si>
  <si>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</si>
  <si>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</si>
  <si>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</si>
  <si>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</si>
  <si>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</si>
  <si>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</si>
  <si>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</si>
  <si>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</si>
  <si>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</si>
  <si>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</si>
  <si>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</si>
  <si>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</si>
  <si>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</si>
  <si>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</si>
  <si>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</si>
  <si>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</si>
  <si>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</si>
  <si>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</si>
  <si>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</si>
  <si>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</si>
  <si>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</si>
  <si>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Petteri Timonen</t>
  </si>
  <si>
    <t>2.</t>
  </si>
  <si>
    <t>SoJy  3</t>
  </si>
  <si>
    <t>8.1.2003   Valtimo</t>
  </si>
  <si>
    <t>Sotkamon Jymy-Pesis  (1998),  kasvattajaseura</t>
  </si>
  <si>
    <t>3.</t>
  </si>
  <si>
    <t>6.</t>
  </si>
  <si>
    <t>SoJy  2</t>
  </si>
  <si>
    <t>9.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</si>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</sst>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85546875" customWidth="1"/>
    <col min="45" max="45" width="0.7109375" customWidth="1"/>
  </cols>
  <sheetData>
    <row r="1" spans="1:57" x14ac:dyDescent="0.25">
      <c r="A1" s="16"/>
      <c r="B1" s="63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2018</v>
      </c>
      <c r="Y4" s="12" t="s">
        <v>26</v>
      </c>
      <c r="Z4" s="1" t="s">
        <v>27</v>
      </c>
      <c r="AA4" s="12">
        <v>6</v>
      </c>
      <c r="AB4" s="12">
        <v>1</v>
      </c>
      <c r="AC4" s="12">
        <v>1</v>
      </c>
      <c r="AD4" s="12">
        <v>4</v>
      </c>
      <c r="AE4" s="12">
        <v>9</v>
      </c>
      <c r="AF4" s="64">
        <v>0.47360000000000002</v>
      </c>
      <c r="AG4" s="65">
        <f>PRODUCT(AE4/AF4)</f>
        <v>19.003378378378379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57">
        <v>1</v>
      </c>
      <c r="AS4" s="66">
        <f>PRODUCT(AQ4/AR4)</f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2019</v>
      </c>
      <c r="Y5" s="12" t="s">
        <v>30</v>
      </c>
      <c r="Z5" s="1" t="s">
        <v>27</v>
      </c>
      <c r="AA5" s="12">
        <v>12</v>
      </c>
      <c r="AB5" s="12">
        <v>0</v>
      </c>
      <c r="AC5" s="12">
        <v>4</v>
      </c>
      <c r="AD5" s="12">
        <v>8</v>
      </c>
      <c r="AE5" s="12">
        <v>25</v>
      </c>
      <c r="AF5" s="64">
        <v>0.56810000000000005</v>
      </c>
      <c r="AG5" s="18">
        <v>44</v>
      </c>
      <c r="AH5" s="39"/>
      <c r="AI5" s="7"/>
      <c r="AJ5" s="7"/>
      <c r="AK5" s="7"/>
      <c r="AM5" s="12">
        <v>1</v>
      </c>
      <c r="AN5" s="12">
        <v>0</v>
      </c>
      <c r="AO5" s="13">
        <v>0</v>
      </c>
      <c r="AP5" s="12">
        <v>0</v>
      </c>
      <c r="AQ5" s="12">
        <v>3</v>
      </c>
      <c r="AR5" s="67">
        <v>1</v>
      </c>
      <c r="AS5" s="18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4" t="s">
        <v>31</v>
      </c>
      <c r="D6" s="1" t="s">
        <v>32</v>
      </c>
      <c r="E6" s="12">
        <v>3</v>
      </c>
      <c r="F6" s="12">
        <v>0</v>
      </c>
      <c r="G6" s="12">
        <v>0</v>
      </c>
      <c r="H6" s="13">
        <v>2</v>
      </c>
      <c r="I6" s="12">
        <v>1</v>
      </c>
      <c r="J6" s="31">
        <v>0.14280000000000001</v>
      </c>
      <c r="K6" s="18">
        <v>7</v>
      </c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2020</v>
      </c>
      <c r="Y6" s="12" t="s">
        <v>26</v>
      </c>
      <c r="Z6" s="1" t="s">
        <v>27</v>
      </c>
      <c r="AA6" s="12">
        <v>6</v>
      </c>
      <c r="AB6" s="12">
        <v>3</v>
      </c>
      <c r="AC6" s="12">
        <v>2</v>
      </c>
      <c r="AD6" s="12">
        <v>10</v>
      </c>
      <c r="AE6" s="12">
        <v>28</v>
      </c>
      <c r="AF6" s="31">
        <v>0.57140000000000002</v>
      </c>
      <c r="AG6" s="18">
        <v>49</v>
      </c>
      <c r="AH6" s="39"/>
      <c r="AI6" s="7"/>
      <c r="AJ6" s="7"/>
      <c r="AK6" s="7"/>
      <c r="AL6" s="68"/>
      <c r="AM6" s="12">
        <v>2</v>
      </c>
      <c r="AN6" s="12">
        <v>0</v>
      </c>
      <c r="AO6" s="13">
        <v>0</v>
      </c>
      <c r="AP6" s="12">
        <v>3</v>
      </c>
      <c r="AQ6" s="12">
        <v>9</v>
      </c>
      <c r="AR6" s="67">
        <v>0.69199999999999995</v>
      </c>
      <c r="AS6" s="18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9">
        <v>2021</v>
      </c>
      <c r="Y7" s="69" t="s">
        <v>30</v>
      </c>
      <c r="Z7" s="70" t="s">
        <v>32</v>
      </c>
      <c r="AA7" s="69">
        <v>15</v>
      </c>
      <c r="AB7" s="69">
        <v>1</v>
      </c>
      <c r="AC7" s="69">
        <v>2</v>
      </c>
      <c r="AD7" s="69">
        <v>28</v>
      </c>
      <c r="AE7" s="69">
        <v>71</v>
      </c>
      <c r="AF7" s="71">
        <v>0.5917</v>
      </c>
      <c r="AG7" s="72">
        <v>120</v>
      </c>
      <c r="AH7" s="7"/>
      <c r="AI7" s="7" t="s">
        <v>33</v>
      </c>
      <c r="AJ7" s="7"/>
      <c r="AK7" s="7"/>
      <c r="AL7" s="16"/>
      <c r="AM7" s="69">
        <v>2</v>
      </c>
      <c r="AN7" s="69">
        <v>0</v>
      </c>
      <c r="AO7" s="73">
        <v>0</v>
      </c>
      <c r="AP7" s="69">
        <v>3</v>
      </c>
      <c r="AQ7" s="69">
        <v>11</v>
      </c>
      <c r="AR7" s="74">
        <v>0.55000000000000004</v>
      </c>
      <c r="AS7" s="72"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69">
        <v>2022</v>
      </c>
      <c r="Y8" s="69" t="s">
        <v>34</v>
      </c>
      <c r="Z8" s="70" t="s">
        <v>32</v>
      </c>
      <c r="AA8" s="69">
        <v>15</v>
      </c>
      <c r="AB8" s="69">
        <v>1</v>
      </c>
      <c r="AC8" s="69">
        <v>5</v>
      </c>
      <c r="AD8" s="69">
        <v>18</v>
      </c>
      <c r="AE8" s="69">
        <v>76</v>
      </c>
      <c r="AF8" s="71">
        <v>0.69089999999999996</v>
      </c>
      <c r="AG8" s="72">
        <v>110</v>
      </c>
      <c r="AH8" s="39"/>
      <c r="AI8" s="7"/>
      <c r="AJ8" s="7"/>
      <c r="AK8" s="7"/>
      <c r="AL8" s="10"/>
      <c r="AM8" s="12">
        <v>6</v>
      </c>
      <c r="AN8" s="12">
        <v>0</v>
      </c>
      <c r="AO8" s="13">
        <v>1</v>
      </c>
      <c r="AP8" s="12">
        <v>4</v>
      </c>
      <c r="AQ8" s="12">
        <v>21</v>
      </c>
      <c r="AR8" s="67">
        <v>0.55259999999999998</v>
      </c>
      <c r="AS8" s="10">
        <v>38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12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2023</v>
      </c>
      <c r="Y9" s="12" t="s">
        <v>34</v>
      </c>
      <c r="Z9" s="1" t="s">
        <v>32</v>
      </c>
      <c r="AA9" s="12">
        <v>9</v>
      </c>
      <c r="AB9" s="12">
        <v>0</v>
      </c>
      <c r="AC9" s="12">
        <v>9</v>
      </c>
      <c r="AD9" s="12">
        <v>5</v>
      </c>
      <c r="AE9" s="12">
        <v>23</v>
      </c>
      <c r="AF9" s="64">
        <v>0.57499999999999996</v>
      </c>
      <c r="AG9" s="10">
        <v>40</v>
      </c>
      <c r="AH9" s="7"/>
      <c r="AI9" s="7"/>
      <c r="AJ9" s="7"/>
      <c r="AK9" s="7"/>
      <c r="AL9" s="16"/>
      <c r="AM9" s="69"/>
      <c r="AN9" s="69"/>
      <c r="AO9" s="69"/>
      <c r="AP9" s="69"/>
      <c r="AQ9" s="69"/>
      <c r="AR9" s="71"/>
      <c r="AS9" s="7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59" t="s">
        <v>13</v>
      </c>
      <c r="C10" s="60"/>
      <c r="D10" s="61"/>
      <c r="E10" s="35">
        <f>SUM(E4:E9)</f>
        <v>3</v>
      </c>
      <c r="F10" s="35">
        <f>SUM(F4:F9)</f>
        <v>0</v>
      </c>
      <c r="G10" s="35">
        <f>SUM(G4:G9)</f>
        <v>0</v>
      </c>
      <c r="H10" s="35">
        <f>SUM(H4:H9)</f>
        <v>2</v>
      </c>
      <c r="I10" s="35">
        <f>SUM(I4:I9)</f>
        <v>1</v>
      </c>
      <c r="J10" s="36">
        <f>PRODUCT(I10/K10)</f>
        <v>0.14285714285714285</v>
      </c>
      <c r="K10" s="20">
        <f>SUM(K4:K9)</f>
        <v>7</v>
      </c>
      <c r="L10" s="17"/>
      <c r="M10" s="28"/>
      <c r="N10" s="40"/>
      <c r="O10" s="41"/>
      <c r="P10" s="10"/>
      <c r="Q10" s="35">
        <f>SUM(Q4:Q9)</f>
        <v>0</v>
      </c>
      <c r="R10" s="35">
        <f>SUM(R4:R9)</f>
        <v>0</v>
      </c>
      <c r="S10" s="35">
        <f>SUM(S4:S9)</f>
        <v>0</v>
      </c>
      <c r="T10" s="35">
        <f>SUM(T4:T9)</f>
        <v>0</v>
      </c>
      <c r="U10" s="35">
        <f>SUM(U4:U9)</f>
        <v>0</v>
      </c>
      <c r="V10" s="15">
        <v>0</v>
      </c>
      <c r="W10" s="20">
        <f>SUM(W4:W9)</f>
        <v>0</v>
      </c>
      <c r="X10" s="62" t="s">
        <v>13</v>
      </c>
      <c r="Y10" s="11"/>
      <c r="Z10" s="9"/>
      <c r="AA10" s="35">
        <f>SUM(AA4:AA9)</f>
        <v>63</v>
      </c>
      <c r="AB10" s="35">
        <f>SUM(AB4:AB9)</f>
        <v>6</v>
      </c>
      <c r="AC10" s="35">
        <f>SUM(AC4:AC9)</f>
        <v>23</v>
      </c>
      <c r="AD10" s="35">
        <f>SUM(AD4:AD9)</f>
        <v>73</v>
      </c>
      <c r="AE10" s="35">
        <f>SUM(AE4:AE9)</f>
        <v>232</v>
      </c>
      <c r="AF10" s="36">
        <f>PRODUCT(AE10/AG10)</f>
        <v>0.60732447180140259</v>
      </c>
      <c r="AG10" s="20">
        <f>SUM(AG4:AG9)</f>
        <v>382.00337837837839</v>
      </c>
      <c r="AH10" s="17"/>
      <c r="AI10" s="28"/>
      <c r="AJ10" s="40"/>
      <c r="AK10" s="41"/>
      <c r="AL10" s="10"/>
      <c r="AM10" s="35">
        <f>SUM(AM4:AM9)</f>
        <v>12</v>
      </c>
      <c r="AN10" s="35">
        <f>SUM(AN4:AN9)</f>
        <v>0</v>
      </c>
      <c r="AO10" s="35">
        <f>SUM(AO4:AO9)</f>
        <v>1</v>
      </c>
      <c r="AP10" s="35">
        <f>SUM(AP4:AP9)</f>
        <v>10</v>
      </c>
      <c r="AQ10" s="35">
        <f>SUM(AQ4:AQ9)</f>
        <v>45</v>
      </c>
      <c r="AR10" s="36">
        <f>PRODUCT(AQ10/AS10)</f>
        <v>0.6</v>
      </c>
      <c r="AS10" s="38">
        <f>SUM(AS4:AS9)</f>
        <v>75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6" t="s">
        <v>16</v>
      </c>
      <c r="C12" s="47"/>
      <c r="D12" s="48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6"/>
      <c r="R12" s="16" t="s">
        <v>10</v>
      </c>
      <c r="S12" s="16"/>
      <c r="T12" s="52" t="s">
        <v>29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15</v>
      </c>
      <c r="C13" s="3"/>
      <c r="D13" s="50"/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58">
        <v>0</v>
      </c>
      <c r="K13" s="16">
        <v>0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52" t="s">
        <v>24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5">
        <f>PRODUCT(E10+Q10)</f>
        <v>3</v>
      </c>
      <c r="F14" s="45">
        <f>PRODUCT(F10+R10)</f>
        <v>0</v>
      </c>
      <c r="G14" s="45">
        <f>PRODUCT(G10+S10)</f>
        <v>0</v>
      </c>
      <c r="H14" s="45">
        <f>PRODUCT(H10+T10)</f>
        <v>2</v>
      </c>
      <c r="I14" s="45">
        <f>PRODUCT(I10+U10)</f>
        <v>1</v>
      </c>
      <c r="J14" s="58">
        <f>PRODUCT(I14/K14)</f>
        <v>0.14285714285714285</v>
      </c>
      <c r="K14" s="16">
        <f>PRODUCT(K10+W10)</f>
        <v>7</v>
      </c>
      <c r="L14" s="51">
        <f>PRODUCT((F14+G14)/E14)</f>
        <v>0</v>
      </c>
      <c r="M14" s="51">
        <f>PRODUCT(H14/E14)</f>
        <v>0.66666666666666663</v>
      </c>
      <c r="N14" s="51">
        <f>PRODUCT((F14+G14+H14)/E14)</f>
        <v>0.66666666666666663</v>
      </c>
      <c r="O14" s="51">
        <f>PRODUCT(I14/E14)</f>
        <v>0.33333333333333331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5">
        <f>PRODUCT(AA10+AM10)</f>
        <v>75</v>
      </c>
      <c r="F15" s="45">
        <f>PRODUCT(AB10+AN10)</f>
        <v>6</v>
      </c>
      <c r="G15" s="45">
        <f>PRODUCT(AC10+AO10)</f>
        <v>24</v>
      </c>
      <c r="H15" s="45">
        <f>PRODUCT(AD10+AP10)</f>
        <v>83</v>
      </c>
      <c r="I15" s="45">
        <f>PRODUCT(AE10+AQ10)</f>
        <v>277</v>
      </c>
      <c r="J15" s="58">
        <f>PRODUCT(I15/K15)</f>
        <v>0.6061224338929424</v>
      </c>
      <c r="K15" s="10">
        <f>PRODUCT(AG10+AS10)</f>
        <v>457.00337837837839</v>
      </c>
      <c r="L15" s="51">
        <f>PRODUCT((F15+G15)/E15)</f>
        <v>0.4</v>
      </c>
      <c r="M15" s="51">
        <f>PRODUCT(H15/E15)</f>
        <v>1.1066666666666667</v>
      </c>
      <c r="N15" s="51">
        <f>PRODUCT((F15+G15+H15)/E15)</f>
        <v>1.5066666666666666</v>
      </c>
      <c r="O15" s="51">
        <f>PRODUCT(I15/E15)</f>
        <v>3.6933333333333334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2" t="s">
        <v>13</v>
      </c>
      <c r="C16" s="43"/>
      <c r="D16" s="44"/>
      <c r="E16" s="45">
        <f>SUM(E13:E15)</f>
        <v>78</v>
      </c>
      <c r="F16" s="45">
        <f t="shared" ref="F16:I16" si="0">SUM(F13:F15)</f>
        <v>6</v>
      </c>
      <c r="G16" s="45">
        <f t="shared" si="0"/>
        <v>24</v>
      </c>
      <c r="H16" s="45">
        <f t="shared" si="0"/>
        <v>85</v>
      </c>
      <c r="I16" s="45">
        <f t="shared" si="0"/>
        <v>278</v>
      </c>
      <c r="J16" s="58">
        <f>PRODUCT(I16/K16)</f>
        <v>0.5991335687502275</v>
      </c>
      <c r="K16" s="16">
        <f>SUM(K13:K15)</f>
        <v>464.00337837837839</v>
      </c>
      <c r="L16" s="51">
        <f>PRODUCT((F16+G16)/E16)</f>
        <v>0.38461538461538464</v>
      </c>
      <c r="M16" s="51">
        <f>PRODUCT(H16/E16)</f>
        <v>1.0897435897435896</v>
      </c>
      <c r="N16" s="51">
        <f>PRODUCT((F16+G16+H16)/E16)</f>
        <v>1.4743589743589745</v>
      </c>
      <c r="O16" s="51">
        <f>PRODUCT(I16/E16)</f>
        <v>3.5641025641025643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0"/>
      <c r="AL181" s="10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</sheetData>
  <sortState xmlns:xlrd2="http://schemas.microsoft.com/office/spreadsheetml/2017/richdata2" ref="X8:AS9">
    <sortCondition ref="X8: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2023-09-11T19:21:03Z</dcterms:modified>
</cp:coreProperties>
</file>